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8990" windowHeight="11580" activeTab="0"/>
  </bookViews>
  <sheets>
    <sheet name="сайт" sheetId="1" r:id="rId1"/>
  </sheets>
  <definedNames/>
  <calcPr fullCalcOnLoad="1"/>
</workbook>
</file>

<file path=xl/sharedStrings.xml><?xml version="1.0" encoding="utf-8"?>
<sst xmlns="http://schemas.openxmlformats.org/spreadsheetml/2006/main" count="76" uniqueCount="63">
  <si>
    <t>б/л ФСС</t>
  </si>
  <si>
    <t>б/л за счет работодателя</t>
  </si>
  <si>
    <t>ПФР страховая</t>
  </si>
  <si>
    <t>ПФР накопительная</t>
  </si>
  <si>
    <t>ФСС НС</t>
  </si>
  <si>
    <t>электроэнергия</t>
  </si>
  <si>
    <t>техническое обслуживание газопроводов</t>
  </si>
  <si>
    <t>материалы</t>
  </si>
  <si>
    <t>ГСМ</t>
  </si>
  <si>
    <t>услуги автортранспорта</t>
  </si>
  <si>
    <t>услуги управляющей компании</t>
  </si>
  <si>
    <t>канцтовары</t>
  </si>
  <si>
    <t>аренда помещения</t>
  </si>
  <si>
    <t>услуги банка</t>
  </si>
  <si>
    <t>аренда автомобиля</t>
  </si>
  <si>
    <t>итого:</t>
  </si>
  <si>
    <t>Фактическая смета затрат по ООО "Наш город"</t>
  </si>
  <si>
    <t>январь</t>
  </si>
  <si>
    <t>февраль</t>
  </si>
  <si>
    <t>обслуживание оргтехники</t>
  </si>
  <si>
    <t>приобретение оргтехники</t>
  </si>
  <si>
    <t>приобретение ОС</t>
  </si>
  <si>
    <t>прочие</t>
  </si>
  <si>
    <t>март</t>
  </si>
  <si>
    <t>запчасти</t>
  </si>
  <si>
    <t>страховка автомобиля</t>
  </si>
  <si>
    <t>регистрация сертификата астрал отчет</t>
  </si>
  <si>
    <t>май</t>
  </si>
  <si>
    <t>июнь</t>
  </si>
  <si>
    <t>пособие на рождение за счет ФСС</t>
  </si>
  <si>
    <t>амортизация</t>
  </si>
  <si>
    <t>транспортный налог</t>
  </si>
  <si>
    <t>всего</t>
  </si>
  <si>
    <t>июль</t>
  </si>
  <si>
    <t>август</t>
  </si>
  <si>
    <t>сентябрь</t>
  </si>
  <si>
    <t>тех.обслуживание предприятий</t>
  </si>
  <si>
    <t>информ. услуги "Консультант ОКА"</t>
  </si>
  <si>
    <t>агентское вознаграждение РТРС</t>
  </si>
  <si>
    <t>агентское вознаграждение КТЭС</t>
  </si>
  <si>
    <t>агентское вознаграждение ООО"Пехлецкое"</t>
  </si>
  <si>
    <t>апрель</t>
  </si>
  <si>
    <t>октябрь</t>
  </si>
  <si>
    <t>ноябрь</t>
  </si>
  <si>
    <t>теплоэнергия</t>
  </si>
  <si>
    <t>агентское вознаграждение КТК</t>
  </si>
  <si>
    <t>декабрь</t>
  </si>
  <si>
    <t>хозпринадлежности и инвентарь</t>
  </si>
  <si>
    <t>м/помощь (март) и выходное пособие (декабрь)</t>
  </si>
  <si>
    <t>астрал отчет, ПО</t>
  </si>
  <si>
    <t>услуги связи</t>
  </si>
  <si>
    <t>разработка и сопровожд. программы "Абонент+"</t>
  </si>
  <si>
    <t>услуги по вывозу и размещению ТБО от населения</t>
  </si>
  <si>
    <t>госпошлина за техосмотр и подачу иск.заявл.</t>
  </si>
  <si>
    <t>Отчет о финансовой деятельности ООО "Наш город" за 2010 год</t>
  </si>
  <si>
    <t>ДОХОДЫ</t>
  </si>
  <si>
    <t>выручка от реализации</t>
  </si>
  <si>
    <t>платежи населения</t>
  </si>
  <si>
    <t>РАСХОДЫ</t>
  </si>
  <si>
    <t>фонд оплаты труда</t>
  </si>
  <si>
    <t>начислено за тех.обслуживание предприятий</t>
  </si>
  <si>
    <t>в том числе НДФЛ</t>
  </si>
  <si>
    <t>начислено за сод. и ремонт жилья населению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</si>
</sst>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16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">
      <selection activeCell="G49" sqref="G49"/>
    </sheetView>
  </sheetViews>
  <sheetFormatPr defaultColWidth="9.00390625" defaultRowHeight="12.75"/>
  <cols>
    <col min="1" max="1" width="38.25390625" style="0" customWidth="1"/>
    <col min="2" max="2" width="10.375" style="0" customWidth="1"/>
    <col min="3" max="3" width="10.00390625" style="0" customWidth="1"/>
    <col min="4" max="4" width="10.125" style="0" customWidth="1"/>
    <col min="5" max="5" width="10.25390625" style="0" customWidth="1"/>
    <col min="6" max="6" width="9.875" style="0" customWidth="1"/>
    <col min="7" max="7" width="10.125" style="0" customWidth="1"/>
    <col min="8" max="9" width="10.25390625" style="0" customWidth="1"/>
    <col min="10" max="13" width="9.75390625" style="0" customWidth="1"/>
    <col min="14" max="14" width="11.00390625" style="0" customWidth="1"/>
  </cols>
  <sheetData>
    <row r="1" ht="12.75">
      <c r="B1" t="s">
        <v>54</v>
      </c>
    </row>
    <row r="2" ht="10.5" customHeight="1"/>
    <row r="3" spans="1:14" ht="12" customHeight="1">
      <c r="A3" s="8" t="s">
        <v>55</v>
      </c>
      <c r="B3" s="2" t="s">
        <v>17</v>
      </c>
      <c r="C3" s="2" t="s">
        <v>18</v>
      </c>
      <c r="D3" s="2" t="s">
        <v>23</v>
      </c>
      <c r="E3" s="3" t="s">
        <v>41</v>
      </c>
      <c r="F3" s="3" t="s">
        <v>27</v>
      </c>
      <c r="G3" s="3" t="s">
        <v>28</v>
      </c>
      <c r="H3" s="3" t="s">
        <v>33</v>
      </c>
      <c r="I3" s="3" t="s">
        <v>34</v>
      </c>
      <c r="J3" s="3" t="s">
        <v>35</v>
      </c>
      <c r="K3" s="3" t="s">
        <v>42</v>
      </c>
      <c r="L3" s="3" t="s">
        <v>43</v>
      </c>
      <c r="M3" s="3" t="s">
        <v>46</v>
      </c>
      <c r="N3" s="3" t="s">
        <v>32</v>
      </c>
    </row>
    <row r="4" spans="1:14" ht="12.75">
      <c r="A4" s="1" t="s">
        <v>56</v>
      </c>
      <c r="B4" s="6">
        <f aca="true" t="shared" si="0" ref="B4:N4">SUM(B5:B10)</f>
        <v>755711.37</v>
      </c>
      <c r="C4" s="6">
        <f t="shared" si="0"/>
        <v>1550001.03</v>
      </c>
      <c r="D4" s="6">
        <f t="shared" si="0"/>
        <v>1815402.3699999999</v>
      </c>
      <c r="E4" s="6">
        <f t="shared" si="0"/>
        <v>1742426.55</v>
      </c>
      <c r="F4" s="6">
        <f t="shared" si="0"/>
        <v>1831975.1600000001</v>
      </c>
      <c r="G4" s="6">
        <f t="shared" si="0"/>
        <v>1988113.46</v>
      </c>
      <c r="H4" s="6">
        <f t="shared" si="0"/>
        <v>1967867.54</v>
      </c>
      <c r="I4" s="6">
        <f t="shared" si="0"/>
        <v>1979127.43</v>
      </c>
      <c r="J4" s="6">
        <f t="shared" si="0"/>
        <v>1993580.3299999996</v>
      </c>
      <c r="K4" s="6">
        <f t="shared" si="0"/>
        <v>1913489.48</v>
      </c>
      <c r="L4" s="6">
        <f t="shared" si="0"/>
        <v>2146893.3500000006</v>
      </c>
      <c r="M4" s="6">
        <f t="shared" si="0"/>
        <v>2405092.73</v>
      </c>
      <c r="N4" s="6">
        <f t="shared" si="0"/>
        <v>22089680.799999997</v>
      </c>
    </row>
    <row r="5" spans="1:14" ht="12.75">
      <c r="A5" s="4" t="s">
        <v>57</v>
      </c>
      <c r="B5" s="5">
        <v>755711.37</v>
      </c>
      <c r="C5" s="5">
        <v>1540441.79</v>
      </c>
      <c r="D5" s="5">
        <v>1780375.97</v>
      </c>
      <c r="E5" s="5">
        <v>1706480.31</v>
      </c>
      <c r="F5" s="5">
        <v>1799905.29</v>
      </c>
      <c r="G5" s="5">
        <v>1954542.23</v>
      </c>
      <c r="H5" s="5">
        <v>1920422.79</v>
      </c>
      <c r="I5" s="5">
        <v>1920405.57</v>
      </c>
      <c r="J5" s="5">
        <v>1925412.24</v>
      </c>
      <c r="K5" s="5">
        <v>1812030.94</v>
      </c>
      <c r="L5" s="5">
        <v>1937341.62</v>
      </c>
      <c r="M5" s="5">
        <v>2170133.99</v>
      </c>
      <c r="N5" s="5">
        <f aca="true" t="shared" si="1" ref="N5:N10">SUM(B5:M5)</f>
        <v>21223204.11</v>
      </c>
    </row>
    <row r="6" spans="1:14" ht="12.75">
      <c r="A6" s="4" t="s">
        <v>36</v>
      </c>
      <c r="B6" s="5"/>
      <c r="C6" s="5">
        <v>9559.24</v>
      </c>
      <c r="D6" s="5">
        <v>35026.4</v>
      </c>
      <c r="E6" s="5">
        <v>35946.24</v>
      </c>
      <c r="F6" s="5">
        <v>32069.87</v>
      </c>
      <c r="G6" s="5">
        <v>33571.23</v>
      </c>
      <c r="H6" s="5">
        <v>15763.95</v>
      </c>
      <c r="I6" s="5">
        <v>26101.94</v>
      </c>
      <c r="J6" s="5">
        <v>34259.18</v>
      </c>
      <c r="K6" s="5">
        <v>39811.66</v>
      </c>
      <c r="L6" s="5">
        <v>53094.24</v>
      </c>
      <c r="M6" s="5">
        <v>38898.41</v>
      </c>
      <c r="N6" s="5">
        <f t="shared" si="1"/>
        <v>354102.36</v>
      </c>
    </row>
    <row r="7" spans="1:14" ht="12.75">
      <c r="A7" s="4" t="s">
        <v>38</v>
      </c>
      <c r="B7" s="5"/>
      <c r="C7" s="5"/>
      <c r="D7" s="5"/>
      <c r="E7" s="5"/>
      <c r="F7" s="5"/>
      <c r="G7" s="5"/>
      <c r="H7" s="5">
        <v>15152.57</v>
      </c>
      <c r="I7" s="5">
        <v>14884.99</v>
      </c>
      <c r="J7" s="5">
        <v>15622.74</v>
      </c>
      <c r="K7" s="5">
        <v>14186.32</v>
      </c>
      <c r="L7" s="5">
        <v>15879.31</v>
      </c>
      <c r="M7" s="5">
        <v>18501</v>
      </c>
      <c r="N7" s="5">
        <f t="shared" si="1"/>
        <v>94226.93</v>
      </c>
    </row>
    <row r="8" spans="1:14" ht="12.75">
      <c r="A8" s="4" t="s">
        <v>39</v>
      </c>
      <c r="B8" s="5"/>
      <c r="C8" s="5"/>
      <c r="D8" s="5"/>
      <c r="E8" s="5"/>
      <c r="F8" s="5"/>
      <c r="G8" s="5"/>
      <c r="H8" s="5">
        <v>10295.36</v>
      </c>
      <c r="I8" s="5">
        <v>5958.42</v>
      </c>
      <c r="J8" s="5">
        <v>5479.9</v>
      </c>
      <c r="K8" s="5">
        <v>40913.74</v>
      </c>
      <c r="L8" s="5">
        <v>136829.48</v>
      </c>
      <c r="M8" s="5">
        <v>173495.32</v>
      </c>
      <c r="N8" s="5">
        <f t="shared" si="1"/>
        <v>372972.22000000003</v>
      </c>
    </row>
    <row r="9" spans="1:14" ht="12.75">
      <c r="A9" s="4" t="s">
        <v>45</v>
      </c>
      <c r="B9" s="5"/>
      <c r="C9" s="5"/>
      <c r="D9" s="5"/>
      <c r="E9" s="5"/>
      <c r="F9" s="5"/>
      <c r="G9" s="5"/>
      <c r="H9" s="5">
        <v>579.17</v>
      </c>
      <c r="I9" s="5">
        <v>1499.43</v>
      </c>
      <c r="J9" s="5">
        <v>572.89</v>
      </c>
      <c r="K9" s="5">
        <v>380.6</v>
      </c>
      <c r="L9" s="5">
        <v>390.62</v>
      </c>
      <c r="M9" s="5">
        <v>389.59</v>
      </c>
      <c r="N9" s="5">
        <f t="shared" si="1"/>
        <v>3812.2999999999997</v>
      </c>
    </row>
    <row r="10" spans="1:14" ht="12.75">
      <c r="A10" s="4" t="s">
        <v>40</v>
      </c>
      <c r="B10" s="5"/>
      <c r="C10" s="5"/>
      <c r="D10" s="5"/>
      <c r="E10" s="5"/>
      <c r="F10" s="5"/>
      <c r="G10" s="5"/>
      <c r="H10" s="5">
        <v>5653.7</v>
      </c>
      <c r="I10" s="5">
        <v>10277.08</v>
      </c>
      <c r="J10" s="5">
        <v>12233.38</v>
      </c>
      <c r="K10" s="5">
        <v>6166.22</v>
      </c>
      <c r="L10" s="5">
        <v>3358.08</v>
      </c>
      <c r="M10" s="5">
        <v>3674.42</v>
      </c>
      <c r="N10" s="5">
        <f t="shared" si="1"/>
        <v>41362.88</v>
      </c>
    </row>
    <row r="11" spans="1:14" s="11" customFormat="1" ht="12.7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4" t="s">
        <v>62</v>
      </c>
      <c r="B12" s="5">
        <v>2069587.15</v>
      </c>
      <c r="C12" s="5">
        <v>2063506.77</v>
      </c>
      <c r="D12" s="5">
        <v>2064580.08</v>
      </c>
      <c r="E12" s="5">
        <v>2066974.89</v>
      </c>
      <c r="F12" s="5">
        <v>2066826.86</v>
      </c>
      <c r="G12" s="5">
        <v>2066112.08</v>
      </c>
      <c r="H12" s="5">
        <v>2041398.86</v>
      </c>
      <c r="I12" s="5">
        <v>2038447.87</v>
      </c>
      <c r="J12" s="5">
        <v>2041342.3</v>
      </c>
      <c r="K12" s="5">
        <v>1980277.78</v>
      </c>
      <c r="L12" s="5">
        <v>1989305.17</v>
      </c>
      <c r="M12" s="5">
        <v>1993262.79</v>
      </c>
      <c r="N12" s="5">
        <f>SUM(B12:M12)</f>
        <v>24481622.6</v>
      </c>
    </row>
    <row r="13" spans="1:14" ht="12.75">
      <c r="A13" s="4" t="s">
        <v>60</v>
      </c>
      <c r="B13" s="5">
        <v>31577.31</v>
      </c>
      <c r="C13" s="5">
        <v>31577.31</v>
      </c>
      <c r="D13" s="5">
        <v>32554.23</v>
      </c>
      <c r="E13" s="5">
        <v>31577.31</v>
      </c>
      <c r="F13" s="5">
        <v>31577.31</v>
      </c>
      <c r="G13" s="5">
        <v>31577.31</v>
      </c>
      <c r="H13" s="5">
        <v>31577.31</v>
      </c>
      <c r="I13" s="5">
        <v>31577.31</v>
      </c>
      <c r="J13" s="5">
        <v>31577.31</v>
      </c>
      <c r="K13" s="5">
        <v>31577.31</v>
      </c>
      <c r="L13" s="5">
        <v>31577.31</v>
      </c>
      <c r="M13" s="5">
        <v>37101.63</v>
      </c>
      <c r="N13" s="5">
        <f>SUM(B13:M13)</f>
        <v>385428.96</v>
      </c>
    </row>
    <row r="14" spans="1:14" ht="12.75">
      <c r="A14" s="12" t="s">
        <v>58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2" customHeight="1">
      <c r="A15" s="1" t="s">
        <v>16</v>
      </c>
      <c r="B15" s="2" t="s">
        <v>17</v>
      </c>
      <c r="C15" s="2" t="s">
        <v>18</v>
      </c>
      <c r="D15" s="2" t="s">
        <v>23</v>
      </c>
      <c r="E15" s="3" t="s">
        <v>41</v>
      </c>
      <c r="F15" s="3" t="s">
        <v>27</v>
      </c>
      <c r="G15" s="3" t="s">
        <v>28</v>
      </c>
      <c r="H15" s="3" t="s">
        <v>33</v>
      </c>
      <c r="I15" s="3" t="s">
        <v>34</v>
      </c>
      <c r="J15" s="3" t="s">
        <v>35</v>
      </c>
      <c r="K15" s="3" t="s">
        <v>42</v>
      </c>
      <c r="L15" s="3" t="s">
        <v>43</v>
      </c>
      <c r="M15" s="3" t="s">
        <v>46</v>
      </c>
      <c r="N15" s="3" t="s">
        <v>32</v>
      </c>
    </row>
    <row r="16" spans="1:14" ht="12.75">
      <c r="A16" s="4" t="s">
        <v>59</v>
      </c>
      <c r="B16" s="5">
        <v>835235.08</v>
      </c>
      <c r="C16" s="5">
        <v>793991.09</v>
      </c>
      <c r="D16" s="5">
        <v>895179.74</v>
      </c>
      <c r="E16" s="5">
        <v>897963.91</v>
      </c>
      <c r="F16" s="5">
        <v>870680.53</v>
      </c>
      <c r="G16" s="5">
        <v>842386.68</v>
      </c>
      <c r="H16" s="5">
        <v>976304.84</v>
      </c>
      <c r="I16" s="5">
        <v>1008017.57</v>
      </c>
      <c r="J16" s="5">
        <v>989473.41</v>
      </c>
      <c r="K16" s="5">
        <v>931950.75</v>
      </c>
      <c r="L16" s="5">
        <v>905984.14</v>
      </c>
      <c r="M16" s="5">
        <v>958144.41</v>
      </c>
      <c r="N16" s="5">
        <f aca="true" t="shared" si="2" ref="N16:N51">SUM(B16:M16)</f>
        <v>10905312.150000002</v>
      </c>
    </row>
    <row r="17" spans="1:14" ht="12.75">
      <c r="A17" s="4" t="s">
        <v>61</v>
      </c>
      <c r="B17" s="5">
        <v>100585</v>
      </c>
      <c r="C17" s="5">
        <v>96840</v>
      </c>
      <c r="D17" s="5">
        <v>109662</v>
      </c>
      <c r="E17" s="5">
        <v>113074</v>
      </c>
      <c r="F17" s="5">
        <v>109135</v>
      </c>
      <c r="G17" s="5">
        <v>107663</v>
      </c>
      <c r="H17" s="5">
        <v>124910</v>
      </c>
      <c r="I17" s="5">
        <v>127852</v>
      </c>
      <c r="J17" s="5">
        <v>127201</v>
      </c>
      <c r="K17" s="5">
        <v>121999</v>
      </c>
      <c r="L17" s="5">
        <v>117097</v>
      </c>
      <c r="M17" s="5">
        <v>132264</v>
      </c>
      <c r="N17" s="5">
        <f t="shared" si="2"/>
        <v>1388282</v>
      </c>
    </row>
    <row r="18" spans="1:14" ht="12.75">
      <c r="A18" s="4" t="s">
        <v>0</v>
      </c>
      <c r="B18" s="5">
        <v>-698.4</v>
      </c>
      <c r="C18" s="5">
        <v>-12081.96</v>
      </c>
      <c r="D18" s="5">
        <v>-7903.11</v>
      </c>
      <c r="E18" s="5">
        <v>-21211.44</v>
      </c>
      <c r="F18" s="5">
        <v>-8111.42</v>
      </c>
      <c r="G18" s="5">
        <v>-24193.13</v>
      </c>
      <c r="H18" s="5">
        <v>-10495.7</v>
      </c>
      <c r="I18" s="5">
        <v>-10456.05</v>
      </c>
      <c r="J18" s="5">
        <v>-13339.82</v>
      </c>
      <c r="K18" s="5">
        <v>-28649.82</v>
      </c>
      <c r="L18" s="5">
        <v>-19072.94</v>
      </c>
      <c r="M18" s="5">
        <v>-24923.14</v>
      </c>
      <c r="N18" s="5">
        <f t="shared" si="2"/>
        <v>-181136.93</v>
      </c>
    </row>
    <row r="19" spans="1:14" ht="12.75">
      <c r="A19" s="4" t="s">
        <v>1</v>
      </c>
      <c r="B19" s="5">
        <v>558.72</v>
      </c>
      <c r="C19" s="5">
        <v>2641.89</v>
      </c>
      <c r="D19" s="5">
        <v>1691.64</v>
      </c>
      <c r="E19" s="5">
        <v>7833.38</v>
      </c>
      <c r="F19" s="5">
        <v>2110.49</v>
      </c>
      <c r="G19" s="5">
        <v>3226.01</v>
      </c>
      <c r="H19" s="5">
        <v>42.24</v>
      </c>
      <c r="I19" s="5">
        <v>392.75</v>
      </c>
      <c r="J19" s="5">
        <v>2032.4</v>
      </c>
      <c r="K19" s="5">
        <v>5213.86</v>
      </c>
      <c r="L19" s="5">
        <v>2712.22</v>
      </c>
      <c r="M19" s="5">
        <v>1341.66</v>
      </c>
      <c r="N19" s="5">
        <f t="shared" si="2"/>
        <v>29797.260000000006</v>
      </c>
    </row>
    <row r="20" spans="1:14" ht="12.75">
      <c r="A20" s="4" t="s">
        <v>29</v>
      </c>
      <c r="B20" s="5"/>
      <c r="C20" s="5"/>
      <c r="D20" s="5"/>
      <c r="E20" s="5"/>
      <c r="F20" s="5"/>
      <c r="G20" s="5">
        <v>-10988.85</v>
      </c>
      <c r="H20" s="5"/>
      <c r="I20" s="5"/>
      <c r="J20" s="5"/>
      <c r="K20" s="5"/>
      <c r="L20" s="5"/>
      <c r="M20" s="5"/>
      <c r="N20" s="5">
        <f t="shared" si="2"/>
        <v>-10988.85</v>
      </c>
    </row>
    <row r="21" spans="1:14" ht="12.75">
      <c r="A21" s="4" t="s">
        <v>48</v>
      </c>
      <c r="B21" s="5"/>
      <c r="C21" s="5"/>
      <c r="D21" s="5">
        <v>45000</v>
      </c>
      <c r="E21" s="5"/>
      <c r="F21" s="5"/>
      <c r="G21" s="5"/>
      <c r="H21" s="5"/>
      <c r="I21" s="5"/>
      <c r="J21" s="5"/>
      <c r="K21" s="5"/>
      <c r="L21" s="5"/>
      <c r="M21" s="5">
        <v>67309.8</v>
      </c>
      <c r="N21" s="5">
        <f t="shared" si="2"/>
        <v>112309.8</v>
      </c>
    </row>
    <row r="22" spans="1:14" ht="12.75">
      <c r="A22" s="4" t="s">
        <v>2</v>
      </c>
      <c r="B22" s="5">
        <v>97826.32</v>
      </c>
      <c r="C22" s="5">
        <v>93233.11</v>
      </c>
      <c r="D22" s="5">
        <v>109464.95</v>
      </c>
      <c r="E22" s="5">
        <v>104609.22</v>
      </c>
      <c r="F22" s="5">
        <v>101808.59</v>
      </c>
      <c r="G22" s="5">
        <v>98534.24</v>
      </c>
      <c r="H22" s="5">
        <v>113698.7</v>
      </c>
      <c r="I22" s="5">
        <v>115136.07</v>
      </c>
      <c r="J22" s="5">
        <v>114403.89</v>
      </c>
      <c r="K22" s="5">
        <v>107407.73</v>
      </c>
      <c r="L22" s="5">
        <v>104155.71</v>
      </c>
      <c r="M22" s="5">
        <v>111372.28</v>
      </c>
      <c r="N22" s="5">
        <f t="shared" si="2"/>
        <v>1271650.81</v>
      </c>
    </row>
    <row r="23" spans="1:14" ht="12.75">
      <c r="A23" s="4" t="s">
        <v>3</v>
      </c>
      <c r="B23" s="5">
        <v>19106.59</v>
      </c>
      <c r="C23" s="5">
        <v>17925.65</v>
      </c>
      <c r="D23" s="5">
        <v>22160.22</v>
      </c>
      <c r="E23" s="5">
        <v>21105.73</v>
      </c>
      <c r="F23" s="5">
        <v>20086.68</v>
      </c>
      <c r="G23" s="5">
        <v>19399.89</v>
      </c>
      <c r="H23" s="5">
        <v>22983.98</v>
      </c>
      <c r="I23" s="5">
        <v>25986.39</v>
      </c>
      <c r="J23" s="5">
        <v>24122.39</v>
      </c>
      <c r="K23" s="5">
        <v>23065.38</v>
      </c>
      <c r="L23" s="5">
        <v>22682.07</v>
      </c>
      <c r="M23" s="5">
        <v>22767.94</v>
      </c>
      <c r="N23" s="5">
        <f t="shared" si="2"/>
        <v>261392.91000000003</v>
      </c>
    </row>
    <row r="24" spans="1:14" ht="12.75">
      <c r="A24" s="4" t="s">
        <v>4</v>
      </c>
      <c r="B24" s="5">
        <v>1670.47</v>
      </c>
      <c r="C24" s="5">
        <v>1582.84</v>
      </c>
      <c r="D24" s="5">
        <v>1795.5</v>
      </c>
      <c r="E24" s="5">
        <v>1885.93</v>
      </c>
      <c r="F24" s="5">
        <v>1741.36</v>
      </c>
      <c r="G24" s="5">
        <v>1684.77</v>
      </c>
      <c r="H24" s="5">
        <v>1952.61</v>
      </c>
      <c r="I24" s="5">
        <v>2016.04</v>
      </c>
      <c r="J24" s="5">
        <v>1978.95</v>
      </c>
      <c r="K24" s="5">
        <v>1863.9</v>
      </c>
      <c r="L24" s="5">
        <v>1811.97</v>
      </c>
      <c r="M24" s="5">
        <v>1916.28</v>
      </c>
      <c r="N24" s="5">
        <f t="shared" si="2"/>
        <v>21900.620000000003</v>
      </c>
    </row>
    <row r="25" spans="1:14" ht="12.75">
      <c r="A25" s="4" t="s">
        <v>5</v>
      </c>
      <c r="B25" s="5"/>
      <c r="C25" s="5">
        <v>159681.87</v>
      </c>
      <c r="D25" s="5">
        <v>168346.97</v>
      </c>
      <c r="E25" s="5">
        <v>168346.97</v>
      </c>
      <c r="F25" s="5">
        <v>168346.97</v>
      </c>
      <c r="G25" s="5">
        <v>168346.97</v>
      </c>
      <c r="H25" s="5">
        <v>168346.97</v>
      </c>
      <c r="I25" s="5">
        <v>168346.97</v>
      </c>
      <c r="J25" s="5">
        <v>166829.22</v>
      </c>
      <c r="K25" s="5">
        <v>168346.97</v>
      </c>
      <c r="L25" s="5">
        <v>165832.26</v>
      </c>
      <c r="M25" s="5">
        <v>165832.26</v>
      </c>
      <c r="N25" s="5">
        <f t="shared" si="2"/>
        <v>1836604.4</v>
      </c>
    </row>
    <row r="26" spans="1:14" ht="12.75">
      <c r="A26" s="4" t="s">
        <v>6</v>
      </c>
      <c r="B26" s="5">
        <v>26681.94</v>
      </c>
      <c r="C26" s="5">
        <v>26681.94</v>
      </c>
      <c r="D26" s="5">
        <v>26681.94</v>
      </c>
      <c r="E26" s="5">
        <v>26681.94</v>
      </c>
      <c r="F26" s="5">
        <v>26681.94</v>
      </c>
      <c r="G26" s="5">
        <v>26681.94</v>
      </c>
      <c r="H26" s="5">
        <v>26681.94</v>
      </c>
      <c r="I26" s="5">
        <v>26681.94</v>
      </c>
      <c r="J26" s="5">
        <v>26681.94</v>
      </c>
      <c r="K26" s="5">
        <v>26681.94</v>
      </c>
      <c r="L26" s="5">
        <v>26681.94</v>
      </c>
      <c r="M26" s="5">
        <v>26681.94</v>
      </c>
      <c r="N26" s="5">
        <f t="shared" si="2"/>
        <v>320183.27999999997</v>
      </c>
    </row>
    <row r="27" spans="1:14" ht="12.75">
      <c r="A27" s="4" t="s">
        <v>50</v>
      </c>
      <c r="B27" s="5">
        <v>5123.33</v>
      </c>
      <c r="C27" s="5">
        <v>3641.43</v>
      </c>
      <c r="D27" s="5">
        <v>4849.16</v>
      </c>
      <c r="E27" s="5">
        <v>4474.44</v>
      </c>
      <c r="F27" s="5">
        <v>5265.22</v>
      </c>
      <c r="G27" s="5">
        <v>3530.04</v>
      </c>
      <c r="H27" s="5">
        <v>6215.31</v>
      </c>
      <c r="I27" s="5">
        <v>5543.74</v>
      </c>
      <c r="J27" s="5">
        <v>6793.12</v>
      </c>
      <c r="K27" s="5">
        <v>7210.44</v>
      </c>
      <c r="L27" s="5">
        <v>6369.58</v>
      </c>
      <c r="M27" s="5">
        <v>12712.42</v>
      </c>
      <c r="N27" s="5">
        <f t="shared" si="2"/>
        <v>71728.23000000001</v>
      </c>
    </row>
    <row r="28" spans="1:14" ht="12.75">
      <c r="A28" s="4" t="s">
        <v>7</v>
      </c>
      <c r="B28" s="5">
        <v>7418</v>
      </c>
      <c r="C28" s="5">
        <v>34861.5</v>
      </c>
      <c r="D28" s="5">
        <v>43980.78</v>
      </c>
      <c r="E28" s="5">
        <v>111205</v>
      </c>
      <c r="F28" s="5">
        <v>139620.13</v>
      </c>
      <c r="G28" s="5">
        <v>112977</v>
      </c>
      <c r="H28" s="5">
        <v>122525.6</v>
      </c>
      <c r="I28" s="5">
        <v>124315.75</v>
      </c>
      <c r="J28" s="5">
        <v>127692</v>
      </c>
      <c r="K28" s="5">
        <v>199936.4</v>
      </c>
      <c r="L28" s="5">
        <v>101745</v>
      </c>
      <c r="M28" s="5">
        <v>128646.32</v>
      </c>
      <c r="N28" s="5">
        <f t="shared" si="2"/>
        <v>1254923.4800000002</v>
      </c>
    </row>
    <row r="29" spans="1:14" ht="12.75">
      <c r="A29" s="4" t="s">
        <v>8</v>
      </c>
      <c r="B29" s="5">
        <v>10267.51</v>
      </c>
      <c r="C29" s="5">
        <v>12061.22</v>
      </c>
      <c r="D29" s="5">
        <v>14821.27</v>
      </c>
      <c r="E29" s="5">
        <v>27746.12</v>
      </c>
      <c r="F29" s="5">
        <v>13837.26</v>
      </c>
      <c r="G29" s="5">
        <v>18319.13</v>
      </c>
      <c r="H29" s="5">
        <v>16182.54</v>
      </c>
      <c r="I29" s="5">
        <v>17498.88</v>
      </c>
      <c r="J29" s="5">
        <v>18590.4</v>
      </c>
      <c r="K29" s="5">
        <v>16716.64</v>
      </c>
      <c r="L29" s="5">
        <v>15542.5</v>
      </c>
      <c r="M29" s="5">
        <v>22920.22</v>
      </c>
      <c r="N29" s="5">
        <f t="shared" si="2"/>
        <v>204503.68999999997</v>
      </c>
    </row>
    <row r="30" spans="1:14" ht="13.5" customHeight="1">
      <c r="A30" s="4" t="s">
        <v>24</v>
      </c>
      <c r="B30" s="5"/>
      <c r="C30" s="5"/>
      <c r="D30" s="5">
        <v>2060</v>
      </c>
      <c r="E30" s="5">
        <v>1000</v>
      </c>
      <c r="F30" s="5">
        <v>4530</v>
      </c>
      <c r="G30" s="5">
        <v>2540</v>
      </c>
      <c r="H30" s="5">
        <v>3970</v>
      </c>
      <c r="I30" s="5">
        <v>0</v>
      </c>
      <c r="J30" s="5">
        <v>120</v>
      </c>
      <c r="K30" s="5">
        <v>6990</v>
      </c>
      <c r="L30" s="5">
        <v>900</v>
      </c>
      <c r="M30" s="5">
        <v>215</v>
      </c>
      <c r="N30" s="5">
        <f t="shared" si="2"/>
        <v>22325</v>
      </c>
    </row>
    <row r="31" spans="1:14" ht="12.75">
      <c r="A31" s="4" t="s">
        <v>47</v>
      </c>
      <c r="B31" s="5">
        <v>6464</v>
      </c>
      <c r="C31" s="5">
        <v>47115</v>
      </c>
      <c r="D31" s="5">
        <v>41865</v>
      </c>
      <c r="E31" s="5">
        <v>3782</v>
      </c>
      <c r="F31" s="5">
        <v>5139.22</v>
      </c>
      <c r="G31" s="5">
        <v>5204.08</v>
      </c>
      <c r="H31" s="5">
        <v>11285.5</v>
      </c>
      <c r="I31" s="5">
        <v>23242</v>
      </c>
      <c r="J31" s="5">
        <v>24629.6</v>
      </c>
      <c r="K31" s="5">
        <v>31633</v>
      </c>
      <c r="L31" s="5">
        <v>47074.9</v>
      </c>
      <c r="M31" s="5">
        <v>63160</v>
      </c>
      <c r="N31" s="5">
        <f t="shared" si="2"/>
        <v>310594.3</v>
      </c>
    </row>
    <row r="32" spans="1:14" ht="12.75">
      <c r="A32" s="4" t="s">
        <v>51</v>
      </c>
      <c r="B32" s="5">
        <v>39964.52</v>
      </c>
      <c r="C32" s="5">
        <v>6000</v>
      </c>
      <c r="D32" s="5">
        <v>6000</v>
      </c>
      <c r="E32" s="5">
        <v>6000</v>
      </c>
      <c r="F32" s="5">
        <v>6000</v>
      </c>
      <c r="G32" s="5">
        <v>6000</v>
      </c>
      <c r="H32" s="5">
        <v>19000</v>
      </c>
      <c r="I32" s="5">
        <v>10000</v>
      </c>
      <c r="J32" s="5">
        <v>9000</v>
      </c>
      <c r="K32" s="5">
        <v>9000</v>
      </c>
      <c r="L32" s="5">
        <v>9000</v>
      </c>
      <c r="M32" s="5">
        <v>9000</v>
      </c>
      <c r="N32" s="5">
        <f t="shared" si="2"/>
        <v>134964.52</v>
      </c>
    </row>
    <row r="33" spans="1:14" ht="12.75">
      <c r="A33" s="4" t="s">
        <v>9</v>
      </c>
      <c r="B33" s="5">
        <v>16762.42</v>
      </c>
      <c r="C33" s="5">
        <v>65843.17</v>
      </c>
      <c r="D33" s="5">
        <v>38095.2</v>
      </c>
      <c r="E33" s="5">
        <v>51924.5</v>
      </c>
      <c r="F33" s="5">
        <v>129537.56</v>
      </c>
      <c r="G33" s="5">
        <v>125296.99</v>
      </c>
      <c r="H33" s="5">
        <v>25146.81</v>
      </c>
      <c r="I33" s="5">
        <v>21893.63</v>
      </c>
      <c r="J33" s="5">
        <v>15338.41</v>
      </c>
      <c r="K33" s="5">
        <v>26656.26</v>
      </c>
      <c r="L33" s="5">
        <v>51434.27</v>
      </c>
      <c r="M33" s="5">
        <f>36701.43+3000</f>
        <v>39701.43</v>
      </c>
      <c r="N33" s="5">
        <f t="shared" si="2"/>
        <v>607630.65</v>
      </c>
    </row>
    <row r="34" spans="1:14" ht="12.75">
      <c r="A34" s="4" t="s">
        <v>52</v>
      </c>
      <c r="B34" s="5">
        <v>451651.97</v>
      </c>
      <c r="C34" s="5">
        <v>447944.51</v>
      </c>
      <c r="D34" s="5">
        <v>448160.51</v>
      </c>
      <c r="E34" s="5">
        <v>451057.28</v>
      </c>
      <c r="F34" s="5">
        <v>451039.32</v>
      </c>
      <c r="G34" s="5">
        <v>451074.85</v>
      </c>
      <c r="H34" s="5">
        <v>420993.21</v>
      </c>
      <c r="I34" s="5">
        <v>445769.63</v>
      </c>
      <c r="J34" s="5">
        <v>445758.17</v>
      </c>
      <c r="K34" s="5">
        <v>435646.63</v>
      </c>
      <c r="L34" s="5">
        <v>435656.18</v>
      </c>
      <c r="M34" s="5">
        <v>435643.58</v>
      </c>
      <c r="N34" s="5">
        <f t="shared" si="2"/>
        <v>5320395.84</v>
      </c>
    </row>
    <row r="35" spans="1:14" ht="12.75">
      <c r="A35" s="4" t="s">
        <v>10</v>
      </c>
      <c r="B35" s="5">
        <v>160000</v>
      </c>
      <c r="C35" s="5">
        <v>160000</v>
      </c>
      <c r="D35" s="5">
        <v>160000</v>
      </c>
      <c r="E35" s="5">
        <v>160000</v>
      </c>
      <c r="F35" s="5">
        <v>160000</v>
      </c>
      <c r="G35" s="5">
        <v>160000</v>
      </c>
      <c r="H35" s="5"/>
      <c r="I35" s="5"/>
      <c r="J35" s="5"/>
      <c r="K35" s="5"/>
      <c r="L35" s="5"/>
      <c r="M35" s="5"/>
      <c r="N35" s="5">
        <f t="shared" si="2"/>
        <v>960000</v>
      </c>
    </row>
    <row r="36" spans="1:14" ht="12.75">
      <c r="A36" s="4" t="s">
        <v>25</v>
      </c>
      <c r="B36" s="5"/>
      <c r="C36" s="5"/>
      <c r="D36" s="5">
        <v>4049.25</v>
      </c>
      <c r="E36" s="5"/>
      <c r="F36" s="5"/>
      <c r="G36" s="5"/>
      <c r="H36" s="5"/>
      <c r="I36" s="5"/>
      <c r="J36" s="5"/>
      <c r="K36" s="5"/>
      <c r="L36" s="5"/>
      <c r="M36" s="5"/>
      <c r="N36" s="5">
        <f t="shared" si="2"/>
        <v>4049.25</v>
      </c>
    </row>
    <row r="37" spans="1:14" ht="12.75">
      <c r="A37" s="4" t="s">
        <v>53</v>
      </c>
      <c r="B37" s="5"/>
      <c r="C37" s="5"/>
      <c r="D37" s="5"/>
      <c r="E37" s="5">
        <v>1800</v>
      </c>
      <c r="F37" s="5">
        <v>300</v>
      </c>
      <c r="G37" s="5"/>
      <c r="H37" s="5"/>
      <c r="I37" s="5"/>
      <c r="J37" s="5">
        <v>2800</v>
      </c>
      <c r="K37" s="5"/>
      <c r="L37" s="5"/>
      <c r="M37" s="5"/>
      <c r="N37" s="5">
        <f t="shared" si="2"/>
        <v>4900</v>
      </c>
    </row>
    <row r="38" spans="1:14" ht="12.75">
      <c r="A38" s="4" t="s">
        <v>44</v>
      </c>
      <c r="B38" s="5"/>
      <c r="C38" s="5"/>
      <c r="D38" s="5"/>
      <c r="E38" s="5"/>
      <c r="F38" s="5"/>
      <c r="G38" s="5"/>
      <c r="H38" s="5"/>
      <c r="I38" s="5"/>
      <c r="J38" s="5"/>
      <c r="K38" s="5">
        <v>2091.01</v>
      </c>
      <c r="L38" s="5">
        <v>2091.01</v>
      </c>
      <c r="M38" s="5">
        <v>2091.01</v>
      </c>
      <c r="N38" s="5">
        <f t="shared" si="2"/>
        <v>6273.030000000001</v>
      </c>
    </row>
    <row r="39" spans="1:14" ht="12.75">
      <c r="A39" s="4" t="s">
        <v>30</v>
      </c>
      <c r="B39" s="5"/>
      <c r="C39" s="5"/>
      <c r="D39" s="5"/>
      <c r="E39" s="5">
        <v>5097.26</v>
      </c>
      <c r="F39" s="5">
        <v>5097.26</v>
      </c>
      <c r="G39" s="5">
        <v>5097.26</v>
      </c>
      <c r="H39" s="5">
        <v>5097.26</v>
      </c>
      <c r="I39" s="5">
        <v>5097.26</v>
      </c>
      <c r="J39" s="5">
        <v>5097.26</v>
      </c>
      <c r="K39" s="5">
        <v>5097.26</v>
      </c>
      <c r="L39" s="5">
        <v>5097.26</v>
      </c>
      <c r="M39" s="5">
        <f>5097.26+746.05</f>
        <v>5843.31</v>
      </c>
      <c r="N39" s="5">
        <f t="shared" si="2"/>
        <v>46621.39000000001</v>
      </c>
    </row>
    <row r="40" spans="1:14" ht="12.75">
      <c r="A40" s="4" t="s">
        <v>11</v>
      </c>
      <c r="B40" s="5">
        <v>790</v>
      </c>
      <c r="C40" s="5">
        <v>823.4</v>
      </c>
      <c r="D40" s="5">
        <v>5946</v>
      </c>
      <c r="E40" s="5">
        <v>4182</v>
      </c>
      <c r="F40" s="5">
        <v>500</v>
      </c>
      <c r="G40" s="5">
        <v>500</v>
      </c>
      <c r="H40" s="5">
        <v>4651</v>
      </c>
      <c r="I40" s="5">
        <v>12552.2</v>
      </c>
      <c r="J40" s="5">
        <v>149</v>
      </c>
      <c r="K40" s="5">
        <v>10124.9</v>
      </c>
      <c r="L40" s="5">
        <v>6422</v>
      </c>
      <c r="M40" s="5">
        <v>3923</v>
      </c>
      <c r="N40" s="5">
        <f t="shared" si="2"/>
        <v>50563.5</v>
      </c>
    </row>
    <row r="41" spans="1:14" ht="12.75">
      <c r="A41" s="4" t="s">
        <v>19</v>
      </c>
      <c r="B41" s="5"/>
      <c r="C41" s="5">
        <v>366.34</v>
      </c>
      <c r="D41" s="5"/>
      <c r="E41" s="5">
        <v>200</v>
      </c>
      <c r="F41" s="5"/>
      <c r="G41" s="5"/>
      <c r="H41" s="5">
        <v>3000</v>
      </c>
      <c r="I41" s="5">
        <v>6200</v>
      </c>
      <c r="J41" s="5">
        <v>2300</v>
      </c>
      <c r="K41" s="5">
        <v>10397.1</v>
      </c>
      <c r="L41" s="5">
        <v>1619.35</v>
      </c>
      <c r="M41" s="5">
        <v>6980</v>
      </c>
      <c r="N41" s="5">
        <f t="shared" si="2"/>
        <v>31062.79</v>
      </c>
    </row>
    <row r="42" spans="1:14" ht="12.75">
      <c r="A42" s="4" t="s">
        <v>12</v>
      </c>
      <c r="B42" s="5">
        <v>45000</v>
      </c>
      <c r="C42" s="5">
        <v>45000</v>
      </c>
      <c r="D42" s="5">
        <v>45000</v>
      </c>
      <c r="E42" s="5">
        <v>45000</v>
      </c>
      <c r="F42" s="5">
        <v>45000</v>
      </c>
      <c r="G42" s="5">
        <v>45000</v>
      </c>
      <c r="H42" s="5"/>
      <c r="I42" s="5"/>
      <c r="J42" s="5">
        <v>6233.24</v>
      </c>
      <c r="K42" s="5"/>
      <c r="L42" s="5"/>
      <c r="M42" s="5"/>
      <c r="N42" s="5">
        <f t="shared" si="2"/>
        <v>276233.24</v>
      </c>
    </row>
    <row r="43" spans="1:14" ht="12.75">
      <c r="A43" s="4" t="s">
        <v>13</v>
      </c>
      <c r="B43" s="5">
        <v>14535</v>
      </c>
      <c r="C43" s="5">
        <v>5038.84</v>
      </c>
      <c r="D43" s="5">
        <v>12381.82</v>
      </c>
      <c r="E43" s="5">
        <v>12890.64</v>
      </c>
      <c r="F43" s="5">
        <v>12446.74</v>
      </c>
      <c r="G43" s="5">
        <v>12348.64</v>
      </c>
      <c r="H43" s="5">
        <v>27972.57</v>
      </c>
      <c r="I43" s="5">
        <v>28125.08</v>
      </c>
      <c r="J43" s="5">
        <v>27217.8</v>
      </c>
      <c r="K43" s="5">
        <v>38690.51</v>
      </c>
      <c r="L43" s="5">
        <v>59305</v>
      </c>
      <c r="M43" s="5">
        <v>75975</v>
      </c>
      <c r="N43" s="5">
        <f t="shared" si="2"/>
        <v>326927.64</v>
      </c>
    </row>
    <row r="44" spans="1:14" ht="12.75">
      <c r="A44" s="4" t="s">
        <v>37</v>
      </c>
      <c r="B44" s="5"/>
      <c r="C44" s="5"/>
      <c r="D44" s="5"/>
      <c r="E44" s="5"/>
      <c r="F44" s="5"/>
      <c r="G44" s="5"/>
      <c r="H44" s="5">
        <v>3627.32</v>
      </c>
      <c r="I44" s="5">
        <v>3627.32</v>
      </c>
      <c r="J44" s="5">
        <v>3627.32</v>
      </c>
      <c r="K44" s="5">
        <v>3776</v>
      </c>
      <c r="L44" s="5">
        <v>3879.84</v>
      </c>
      <c r="M44" s="5">
        <v>3976.6</v>
      </c>
      <c r="N44" s="5">
        <f t="shared" si="2"/>
        <v>22514.4</v>
      </c>
    </row>
    <row r="45" spans="1:14" ht="12.75">
      <c r="A45" s="4" t="s">
        <v>20</v>
      </c>
      <c r="B45" s="5"/>
      <c r="C45" s="5">
        <v>4834.8</v>
      </c>
      <c r="D45" s="5"/>
      <c r="E45" s="5"/>
      <c r="F45" s="5"/>
      <c r="G45" s="5">
        <v>19500</v>
      </c>
      <c r="H45" s="5">
        <v>15850</v>
      </c>
      <c r="I45" s="5">
        <v>1750</v>
      </c>
      <c r="J45" s="5"/>
      <c r="K45" s="5">
        <v>19800</v>
      </c>
      <c r="L45" s="5">
        <v>3799.59</v>
      </c>
      <c r="M45" s="5">
        <v>3000</v>
      </c>
      <c r="N45" s="5">
        <f t="shared" si="2"/>
        <v>68534.39</v>
      </c>
    </row>
    <row r="46" spans="1:14" ht="12.75">
      <c r="A46" s="4" t="s">
        <v>49</v>
      </c>
      <c r="B46" s="5"/>
      <c r="C46" s="5"/>
      <c r="D46" s="5">
        <v>250</v>
      </c>
      <c r="E46" s="5"/>
      <c r="F46" s="5"/>
      <c r="G46" s="5"/>
      <c r="H46" s="5"/>
      <c r="I46" s="5"/>
      <c r="J46" s="5"/>
      <c r="K46" s="5"/>
      <c r="L46" s="5"/>
      <c r="M46" s="5">
        <v>33900</v>
      </c>
      <c r="N46" s="5">
        <f t="shared" si="2"/>
        <v>34150</v>
      </c>
    </row>
    <row r="47" spans="1:14" ht="12.75">
      <c r="A47" s="4" t="s">
        <v>26</v>
      </c>
      <c r="B47" s="5"/>
      <c r="C47" s="5"/>
      <c r="D47" s="5">
        <v>4350</v>
      </c>
      <c r="E47" s="5"/>
      <c r="F47" s="5"/>
      <c r="G47" s="5"/>
      <c r="H47" s="5"/>
      <c r="I47" s="5"/>
      <c r="J47" s="5"/>
      <c r="K47" s="5"/>
      <c r="L47" s="5"/>
      <c r="M47" s="5"/>
      <c r="N47" s="5">
        <f t="shared" si="2"/>
        <v>4350</v>
      </c>
    </row>
    <row r="48" spans="1:14" ht="12.75">
      <c r="A48" s="4" t="s">
        <v>14</v>
      </c>
      <c r="B48" s="5">
        <v>5000</v>
      </c>
      <c r="C48" s="5">
        <v>5000</v>
      </c>
      <c r="D48" s="5">
        <v>5000</v>
      </c>
      <c r="E48" s="5">
        <v>5000</v>
      </c>
      <c r="F48" s="5">
        <v>5000</v>
      </c>
      <c r="G48" s="5">
        <v>5000</v>
      </c>
      <c r="H48" s="5">
        <v>5000</v>
      </c>
      <c r="I48" s="5">
        <v>5000</v>
      </c>
      <c r="J48" s="5">
        <v>5000</v>
      </c>
      <c r="K48" s="5">
        <v>5000</v>
      </c>
      <c r="L48" s="5">
        <v>5000</v>
      </c>
      <c r="M48" s="5">
        <v>5000</v>
      </c>
      <c r="N48" s="5">
        <f t="shared" si="2"/>
        <v>60000</v>
      </c>
    </row>
    <row r="49" spans="1:14" ht="12.75">
      <c r="A49" s="4" t="s">
        <v>21</v>
      </c>
      <c r="B49" s="5"/>
      <c r="C49" s="5"/>
      <c r="D49" s="5">
        <v>367000</v>
      </c>
      <c r="E49" s="5"/>
      <c r="F49" s="5"/>
      <c r="G49" s="5"/>
      <c r="H49" s="5"/>
      <c r="I49" s="5"/>
      <c r="J49" s="5"/>
      <c r="K49" s="5"/>
      <c r="L49" s="5"/>
      <c r="M49" s="5">
        <v>26857.64</v>
      </c>
      <c r="N49" s="5">
        <f t="shared" si="2"/>
        <v>393857.64</v>
      </c>
    </row>
    <row r="50" spans="1:14" ht="12.75">
      <c r="A50" s="4" t="s">
        <v>31</v>
      </c>
      <c r="B50" s="5"/>
      <c r="C50" s="5"/>
      <c r="D50" s="5"/>
      <c r="E50" s="5"/>
      <c r="F50" s="5"/>
      <c r="G50" s="5">
        <v>420</v>
      </c>
      <c r="H50" s="5"/>
      <c r="I50" s="5"/>
      <c r="J50" s="5">
        <v>420</v>
      </c>
      <c r="K50" s="5"/>
      <c r="L50" s="5"/>
      <c r="M50" s="5">
        <v>420</v>
      </c>
      <c r="N50" s="5">
        <f t="shared" si="2"/>
        <v>1260</v>
      </c>
    </row>
    <row r="51" spans="1:14" ht="12.75">
      <c r="A51" s="4" t="s">
        <v>22</v>
      </c>
      <c r="B51" s="5"/>
      <c r="C51" s="5">
        <v>980</v>
      </c>
      <c r="D51" s="5"/>
      <c r="E51" s="5"/>
      <c r="F51" s="5"/>
      <c r="G51" s="5">
        <v>595.9</v>
      </c>
      <c r="H51" s="5"/>
      <c r="I51" s="5"/>
      <c r="J51" s="5">
        <v>625.4</v>
      </c>
      <c r="K51" s="5"/>
      <c r="L51" s="5"/>
      <c r="M51" s="5">
        <v>75.2</v>
      </c>
      <c r="N51" s="5">
        <f t="shared" si="2"/>
        <v>2276.5</v>
      </c>
    </row>
    <row r="52" spans="1:14" ht="12.75">
      <c r="A52" s="1" t="s">
        <v>15</v>
      </c>
      <c r="B52" s="6">
        <f>SUM(B16:B51)-B18-B17</f>
        <v>1744055.8699999999</v>
      </c>
      <c r="C52" s="6">
        <f>SUM(C16:C51)-C18-C17</f>
        <v>1935248.5999999999</v>
      </c>
      <c r="D52" s="6">
        <f>SUM(D16:D51)-D18-D17</f>
        <v>2474129.9499999993</v>
      </c>
      <c r="E52" s="6">
        <f>SUM(E16:E51)-E18-E17</f>
        <v>2119786.32</v>
      </c>
      <c r="F52" s="6">
        <f>SUM(F16:F51)-F18-F17</f>
        <v>2174769.2699999996</v>
      </c>
      <c r="G52" s="6">
        <f>SUM(G16:G51)-G18-G17-G20</f>
        <v>2133664.3899999997</v>
      </c>
      <c r="H52" s="6">
        <f aca="true" t="shared" si="3" ref="H52:N52">SUM(H16:H51)-H18-H17-H20</f>
        <v>2000528.4000000004</v>
      </c>
      <c r="I52" s="6">
        <f t="shared" si="3"/>
        <v>2057193.2199999993</v>
      </c>
      <c r="J52" s="6">
        <f t="shared" si="3"/>
        <v>2026913.9199999995</v>
      </c>
      <c r="K52" s="6">
        <f t="shared" si="3"/>
        <v>2093296.6799999992</v>
      </c>
      <c r="L52" s="6">
        <f t="shared" si="3"/>
        <v>1984796.7900000005</v>
      </c>
      <c r="M52" s="6">
        <f t="shared" si="3"/>
        <v>2235407.3000000003</v>
      </c>
      <c r="N52" s="6">
        <f t="shared" si="3"/>
        <v>24979790.710000005</v>
      </c>
    </row>
    <row r="53" ht="12.75">
      <c r="M53" s="7"/>
    </row>
    <row r="54" spans="1:14" ht="12.75">
      <c r="A54" s="1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2.7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2.75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5"/>
    </row>
    <row r="57" spans="1:14" ht="12.7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5"/>
    </row>
    <row r="58" spans="1:14" ht="12.75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5"/>
    </row>
    <row r="59" spans="1:14" ht="12.75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5"/>
    </row>
    <row r="60" spans="1:14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5"/>
    </row>
    <row r="61" spans="1:14" ht="13.5" customHeight="1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5"/>
    </row>
    <row r="62" spans="1:14" ht="12.75">
      <c r="A62" s="16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2.75">
      <c r="A63" s="16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2.75">
      <c r="A64" s="11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11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0"/>
    </row>
    <row r="66" spans="1:14" ht="12.7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2.75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2.75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2.75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2.75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2.75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2.75">
      <c r="A73" s="11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2.75">
      <c r="A74" s="14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2.75">
      <c r="A75" s="11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</sheetData>
  <sheetProtection/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nix</cp:lastModifiedBy>
  <cp:lastPrinted>2013-12-05T07:07:46Z</cp:lastPrinted>
  <dcterms:created xsi:type="dcterms:W3CDTF">2010-06-10T04:35:16Z</dcterms:created>
  <dcterms:modified xsi:type="dcterms:W3CDTF">2013-12-23T12:41:51Z</dcterms:modified>
  <cp:category/>
  <cp:version/>
  <cp:contentType/>
  <cp:contentStatus/>
</cp:coreProperties>
</file>